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8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'Sheet1'!$A$1:$O$62</definedName>
  </definedNames>
  <calcPr fullCalcOnLoad="1"/>
</workbook>
</file>

<file path=xl/sharedStrings.xml><?xml version="1.0" encoding="utf-8"?>
<sst xmlns="http://schemas.openxmlformats.org/spreadsheetml/2006/main" count="63" uniqueCount="62">
  <si>
    <t>JAN</t>
  </si>
  <si>
    <t>FEB</t>
  </si>
  <si>
    <t>MRT</t>
  </si>
  <si>
    <t>APR</t>
  </si>
  <si>
    <t xml:space="preserve">MEI </t>
  </si>
  <si>
    <t>JUN</t>
  </si>
  <si>
    <t>JUL</t>
  </si>
  <si>
    <t>AUG</t>
  </si>
  <si>
    <t>SEP</t>
  </si>
  <si>
    <t>OKT</t>
  </si>
  <si>
    <t>NOV</t>
  </si>
  <si>
    <t>DEC</t>
  </si>
  <si>
    <t>TOTAAL</t>
  </si>
  <si>
    <t>WOONLASTEN</t>
  </si>
  <si>
    <t>annuiteit</t>
  </si>
  <si>
    <t>aflossingsvrij</t>
  </si>
  <si>
    <t>spaar</t>
  </si>
  <si>
    <t>SUB woonlasten</t>
  </si>
  <si>
    <t>NUTSVOORZIENING</t>
  </si>
  <si>
    <t>SUB Nuts</t>
  </si>
  <si>
    <t>VERZEKERINGEN</t>
  </si>
  <si>
    <t>WA</t>
  </si>
  <si>
    <t>Rechsbijstand</t>
  </si>
  <si>
    <t>Inboedel</t>
  </si>
  <si>
    <t>Opstal</t>
  </si>
  <si>
    <t>Reis</t>
  </si>
  <si>
    <t>SUB verzekeringen</t>
  </si>
  <si>
    <t>ABONNMENTEN</t>
  </si>
  <si>
    <t>Libresso</t>
  </si>
  <si>
    <t>Mobiel</t>
  </si>
  <si>
    <t>SUB abonnementen</t>
  </si>
  <si>
    <t>BELASTINGEN</t>
  </si>
  <si>
    <t>IB</t>
  </si>
  <si>
    <t>Combi Gemeente</t>
  </si>
  <si>
    <t>Waterschap</t>
  </si>
  <si>
    <t>Waterschap Omslag</t>
  </si>
  <si>
    <t>SUB belasting</t>
  </si>
  <si>
    <t>MED. VERZORGING</t>
  </si>
  <si>
    <t>Manueel therapeut</t>
  </si>
  <si>
    <t>SUB medisch</t>
  </si>
  <si>
    <t>DIVERSEN</t>
  </si>
  <si>
    <t>Spaar</t>
  </si>
  <si>
    <t>SUB spaar</t>
  </si>
  <si>
    <t>INKOMEN</t>
  </si>
  <si>
    <t>AOW</t>
  </si>
  <si>
    <t>Besteedbaar</t>
  </si>
  <si>
    <t>id. Cumulatief</t>
  </si>
  <si>
    <t>Telefoon+ADSL</t>
  </si>
  <si>
    <t>OV</t>
  </si>
  <si>
    <t>NS VDU-kaart</t>
  </si>
  <si>
    <t>Alles in een</t>
  </si>
  <si>
    <t>Extra krediet</t>
  </si>
  <si>
    <t>Vooraftrek</t>
  </si>
  <si>
    <t>Dela</t>
  </si>
  <si>
    <t>%</t>
  </si>
  <si>
    <t>Kabel</t>
  </si>
  <si>
    <t>Omroep</t>
  </si>
  <si>
    <t>Krant</t>
  </si>
  <si>
    <t>Gas en Licht</t>
  </si>
  <si>
    <t>Salaris/Pensioen</t>
  </si>
  <si>
    <t>Vakantie</t>
  </si>
  <si>
    <t>Hypotheek of huur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</si>
</sst>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0"/>
    <numFmt numFmtId="173" formatCode="0.000"/>
    <numFmt numFmtId="174" formatCode="0.00000"/>
    <numFmt numFmtId="175" formatCode="0.0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5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A4" sqref="A4"/>
    </sheetView>
  </sheetViews>
  <sheetFormatPr defaultColWidth="9.140625" defaultRowHeight="15.75" customHeight="1"/>
  <cols>
    <col min="1" max="1" width="18.8515625" style="4" customWidth="1"/>
    <col min="2" max="13" width="7.00390625" style="4" customWidth="1"/>
    <col min="14" max="14" width="7.00390625" style="2" customWidth="1"/>
    <col min="15" max="15" width="5.7109375" style="4" customWidth="1"/>
    <col min="16" max="16384" width="9.140625" style="4" customWidth="1"/>
  </cols>
  <sheetData>
    <row r="1" spans="1:15" s="2" customFormat="1" ht="15.7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54</v>
      </c>
    </row>
    <row r="2" spans="1:1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3" ht="15.75" customHeight="1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5.75" customHeight="1">
      <c r="A4" s="2" t="s">
        <v>61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f aca="true" t="shared" si="0" ref="N4:N9">SUM(B4:M4)</f>
        <v>12</v>
      </c>
    </row>
    <row r="5" spans="1:14" ht="15.75" customHeight="1">
      <c r="A5" s="2" t="s">
        <v>51</v>
      </c>
      <c r="B5" s="2">
        <v>1</v>
      </c>
      <c r="C5" s="2"/>
      <c r="D5" s="2"/>
      <c r="E5" s="2">
        <v>1</v>
      </c>
      <c r="F5" s="2"/>
      <c r="G5" s="2"/>
      <c r="H5" s="2">
        <v>1</v>
      </c>
      <c r="I5" s="2"/>
      <c r="J5" s="2"/>
      <c r="K5" s="2">
        <v>1</v>
      </c>
      <c r="L5" s="2"/>
      <c r="M5" s="2"/>
      <c r="N5" s="2">
        <f t="shared" si="0"/>
        <v>4</v>
      </c>
    </row>
    <row r="6" spans="1:14" ht="15.75" customHeight="1">
      <c r="A6" s="2" t="s">
        <v>14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f t="shared" si="0"/>
        <v>12</v>
      </c>
    </row>
    <row r="7" spans="1:14" ht="15.75" customHeight="1">
      <c r="A7" s="2" t="s">
        <v>15</v>
      </c>
      <c r="B7" s="2">
        <v>1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f t="shared" si="0"/>
        <v>12</v>
      </c>
    </row>
    <row r="8" spans="1:14" ht="15.75" customHeight="1">
      <c r="A8" s="2" t="s">
        <v>16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f t="shared" si="0"/>
        <v>12</v>
      </c>
    </row>
    <row r="9" spans="1:15" ht="15.75" customHeight="1">
      <c r="A9" s="2" t="s">
        <v>17</v>
      </c>
      <c r="B9" s="2">
        <f>SUM(B4:B8)</f>
        <v>5</v>
      </c>
      <c r="C9" s="2">
        <f aca="true" t="shared" si="1" ref="C9:M9">SUM(C4:C8)</f>
        <v>4</v>
      </c>
      <c r="D9" s="2">
        <f t="shared" si="1"/>
        <v>4</v>
      </c>
      <c r="E9" s="2">
        <f t="shared" si="1"/>
        <v>5</v>
      </c>
      <c r="F9" s="2">
        <f t="shared" si="1"/>
        <v>4</v>
      </c>
      <c r="G9" s="2">
        <f t="shared" si="1"/>
        <v>4</v>
      </c>
      <c r="H9" s="2">
        <f t="shared" si="1"/>
        <v>5</v>
      </c>
      <c r="I9" s="2">
        <f t="shared" si="1"/>
        <v>4</v>
      </c>
      <c r="J9" s="2">
        <f t="shared" si="1"/>
        <v>4</v>
      </c>
      <c r="K9" s="2">
        <f t="shared" si="1"/>
        <v>5</v>
      </c>
      <c r="L9" s="2">
        <f t="shared" si="1"/>
        <v>4</v>
      </c>
      <c r="M9" s="2">
        <f t="shared" si="1"/>
        <v>4</v>
      </c>
      <c r="N9" s="2">
        <f t="shared" si="0"/>
        <v>52</v>
      </c>
      <c r="O9" s="5">
        <f>N9/N59%</f>
        <v>4.248366013071895</v>
      </c>
    </row>
    <row r="10" spans="1:13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 customHeight="1">
      <c r="A11" s="2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5.75" customHeight="1">
      <c r="A12" s="2" t="s">
        <v>58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f>SUM(B12:M12)</f>
        <v>12</v>
      </c>
    </row>
    <row r="13" spans="1:15" ht="15.75" customHeight="1">
      <c r="A13" s="2" t="s">
        <v>19</v>
      </c>
      <c r="B13" s="2">
        <f aca="true" t="shared" si="2" ref="B13:M13">SUM(B12)</f>
        <v>1</v>
      </c>
      <c r="C13" s="2">
        <f t="shared" si="2"/>
        <v>1</v>
      </c>
      <c r="D13" s="2">
        <f t="shared" si="2"/>
        <v>1</v>
      </c>
      <c r="E13" s="2">
        <f t="shared" si="2"/>
        <v>1</v>
      </c>
      <c r="F13" s="2">
        <f t="shared" si="2"/>
        <v>1</v>
      </c>
      <c r="G13" s="2">
        <f t="shared" si="2"/>
        <v>1</v>
      </c>
      <c r="H13" s="2">
        <f t="shared" si="2"/>
        <v>1</v>
      </c>
      <c r="I13" s="2">
        <f t="shared" si="2"/>
        <v>1</v>
      </c>
      <c r="J13" s="2">
        <f t="shared" si="2"/>
        <v>1</v>
      </c>
      <c r="K13" s="2">
        <f t="shared" si="2"/>
        <v>1</v>
      </c>
      <c r="L13" s="2">
        <f t="shared" si="2"/>
        <v>1</v>
      </c>
      <c r="M13" s="2">
        <f t="shared" si="2"/>
        <v>1</v>
      </c>
      <c r="N13" s="2">
        <f>SUM(B13:M13)</f>
        <v>12</v>
      </c>
      <c r="O13" s="5">
        <f>N13/N59%</f>
        <v>0.9803921568627451</v>
      </c>
    </row>
    <row r="14" spans="1:13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 customHeight="1">
      <c r="A15" s="2" t="s">
        <v>48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5" ht="15.75" customHeight="1">
      <c r="A16" s="2" t="s">
        <v>49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v>1</v>
      </c>
      <c r="N16" s="2">
        <f>SUM(B16:M16)</f>
        <v>1</v>
      </c>
      <c r="O16" s="5">
        <f>N16/N59%</f>
        <v>0.08169934640522876</v>
      </c>
    </row>
    <row r="17" spans="1:13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 customHeight="1">
      <c r="A18" s="2" t="s">
        <v>20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4" ht="15.75" customHeight="1">
      <c r="A19" s="2" t="s">
        <v>50</v>
      </c>
      <c r="B19" s="2">
        <v>1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f>SUM(B19:M19)</f>
        <v>12</v>
      </c>
    </row>
    <row r="20" spans="1:14" ht="15.75" customHeight="1">
      <c r="A20" s="2" t="s">
        <v>53</v>
      </c>
      <c r="B20" s="2">
        <v>1</v>
      </c>
      <c r="C20" s="2"/>
      <c r="D20" s="2"/>
      <c r="E20" s="2">
        <v>1</v>
      </c>
      <c r="F20" s="2"/>
      <c r="G20" s="2"/>
      <c r="H20" s="2">
        <v>1</v>
      </c>
      <c r="I20" s="2"/>
      <c r="J20" s="2"/>
      <c r="K20" s="2">
        <v>1</v>
      </c>
      <c r="L20" s="2"/>
      <c r="M20" s="2"/>
      <c r="N20" s="2">
        <f>SUM(B20:M20)</f>
        <v>4</v>
      </c>
    </row>
    <row r="21" spans="1:13" ht="15.75" customHeight="1">
      <c r="A21" s="2" t="s">
        <v>21</v>
      </c>
      <c r="B21" s="2"/>
      <c r="C21" s="2"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4" ht="15.75" customHeight="1">
      <c r="A22" s="2" t="s">
        <v>22</v>
      </c>
      <c r="B22" s="2"/>
      <c r="C22" s="2"/>
      <c r="D22" s="2"/>
      <c r="E22" s="2"/>
      <c r="F22" s="2"/>
      <c r="G22" s="2"/>
      <c r="H22" s="2"/>
      <c r="I22" s="2"/>
      <c r="J22" s="2"/>
      <c r="K22" s="2">
        <v>0</v>
      </c>
      <c r="L22" s="2"/>
      <c r="M22" s="2"/>
      <c r="N22" s="2">
        <f>SUM(B22:M22)</f>
        <v>0</v>
      </c>
    </row>
    <row r="23" spans="1:14" ht="15.75" customHeight="1">
      <c r="A23" s="2" t="s">
        <v>23</v>
      </c>
      <c r="B23" s="2"/>
      <c r="C23" s="2"/>
      <c r="D23" s="2">
        <v>0</v>
      </c>
      <c r="E23" s="2"/>
      <c r="F23" s="2"/>
      <c r="G23" s="2"/>
      <c r="H23" s="2"/>
      <c r="I23" s="2"/>
      <c r="J23" s="2"/>
      <c r="K23" s="2"/>
      <c r="L23" s="2"/>
      <c r="M23" s="2"/>
      <c r="N23" s="2">
        <f>SUM(B23:M23)</f>
        <v>0</v>
      </c>
    </row>
    <row r="24" spans="1:14" ht="15.75" customHeight="1">
      <c r="A24" s="2" t="s">
        <v>24</v>
      </c>
      <c r="B24" s="2"/>
      <c r="C24" s="2"/>
      <c r="D24" s="2"/>
      <c r="E24" s="2"/>
      <c r="F24" s="2"/>
      <c r="G24" s="2"/>
      <c r="H24" s="2"/>
      <c r="I24" s="2">
        <v>0</v>
      </c>
      <c r="J24" s="2"/>
      <c r="K24" s="2"/>
      <c r="L24" s="2"/>
      <c r="M24" s="2"/>
      <c r="N24" s="2">
        <f>SUM(B24:M24)</f>
        <v>0</v>
      </c>
    </row>
    <row r="25" spans="1:14" ht="15.75" customHeight="1">
      <c r="A25" s="2" t="s">
        <v>25</v>
      </c>
      <c r="B25" s="2"/>
      <c r="C25" s="2"/>
      <c r="D25" s="2"/>
      <c r="E25" s="2"/>
      <c r="F25" s="2"/>
      <c r="G25" s="2"/>
      <c r="H25" s="2"/>
      <c r="I25" s="2"/>
      <c r="J25" s="2">
        <v>0</v>
      </c>
      <c r="K25" s="2"/>
      <c r="L25" s="2"/>
      <c r="M25" s="2"/>
      <c r="N25" s="2">
        <f>SUM(B25:M25)</f>
        <v>0</v>
      </c>
    </row>
    <row r="26" spans="1:15" ht="15.75" customHeight="1">
      <c r="A26" s="2" t="s">
        <v>26</v>
      </c>
      <c r="B26" s="2">
        <f aca="true" t="shared" si="3" ref="B26:M26">SUM(B19:B25)</f>
        <v>2</v>
      </c>
      <c r="C26" s="2">
        <f t="shared" si="3"/>
        <v>1</v>
      </c>
      <c r="D26" s="2">
        <f t="shared" si="3"/>
        <v>1</v>
      </c>
      <c r="E26" s="2">
        <f t="shared" si="3"/>
        <v>2</v>
      </c>
      <c r="F26" s="2">
        <f t="shared" si="3"/>
        <v>1</v>
      </c>
      <c r="G26" s="2">
        <f t="shared" si="3"/>
        <v>1</v>
      </c>
      <c r="H26" s="2">
        <f t="shared" si="3"/>
        <v>2</v>
      </c>
      <c r="I26" s="2">
        <f t="shared" si="3"/>
        <v>1</v>
      </c>
      <c r="J26" s="2">
        <f t="shared" si="3"/>
        <v>1</v>
      </c>
      <c r="K26" s="2">
        <f t="shared" si="3"/>
        <v>2</v>
      </c>
      <c r="L26" s="2">
        <f t="shared" si="3"/>
        <v>1</v>
      </c>
      <c r="M26" s="2">
        <f t="shared" si="3"/>
        <v>1</v>
      </c>
      <c r="N26" s="2">
        <f>SUM(B26:M26)</f>
        <v>16</v>
      </c>
      <c r="O26" s="5">
        <f>N26/N59%</f>
        <v>1.3071895424836601</v>
      </c>
    </row>
    <row r="27" spans="1:13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 customHeight="1">
      <c r="A28" s="2" t="s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4" ht="15.75" customHeight="1">
      <c r="A29" s="2" t="s">
        <v>56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>
        <v>1</v>
      </c>
      <c r="N29" s="2">
        <f aca="true" t="shared" si="4" ref="N29:N34">SUM(B29:M29)</f>
        <v>1</v>
      </c>
    </row>
    <row r="30" spans="1:14" ht="15.75" customHeight="1">
      <c r="A30" s="2" t="s">
        <v>57</v>
      </c>
      <c r="B30" s="2">
        <v>1</v>
      </c>
      <c r="C30" s="2"/>
      <c r="D30" s="2"/>
      <c r="E30" s="2">
        <v>1</v>
      </c>
      <c r="F30" s="2"/>
      <c r="G30" s="2"/>
      <c r="H30" s="2">
        <v>1</v>
      </c>
      <c r="I30" s="2"/>
      <c r="J30" s="2"/>
      <c r="K30" s="2">
        <v>1</v>
      </c>
      <c r="L30" s="2"/>
      <c r="M30" s="2"/>
      <c r="N30" s="2">
        <f t="shared" si="4"/>
        <v>4</v>
      </c>
    </row>
    <row r="31" spans="1:14" ht="15.75" customHeight="1">
      <c r="A31" s="2" t="s">
        <v>28</v>
      </c>
      <c r="B31" s="2"/>
      <c r="C31" s="2"/>
      <c r="D31" s="2"/>
      <c r="E31" s="2"/>
      <c r="F31" s="2"/>
      <c r="G31" s="2"/>
      <c r="H31" s="2"/>
      <c r="I31" s="2"/>
      <c r="J31" s="2"/>
      <c r="K31" s="2">
        <v>19</v>
      </c>
      <c r="L31" s="2"/>
      <c r="M31" s="2"/>
      <c r="N31" s="2">
        <f t="shared" si="4"/>
        <v>19</v>
      </c>
    </row>
    <row r="32" spans="1:14" ht="15.75" customHeight="1">
      <c r="A32" s="2" t="s">
        <v>29</v>
      </c>
      <c r="B32" s="2">
        <v>1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f t="shared" si="4"/>
        <v>12</v>
      </c>
    </row>
    <row r="33" spans="1:14" ht="15.75" customHeight="1">
      <c r="A33" s="2" t="s">
        <v>47</v>
      </c>
      <c r="B33" s="2">
        <v>1</v>
      </c>
      <c r="C33" s="2"/>
      <c r="D33" s="2">
        <v>1</v>
      </c>
      <c r="E33" s="2"/>
      <c r="F33" s="2">
        <v>1</v>
      </c>
      <c r="G33" s="2"/>
      <c r="H33" s="2">
        <v>1</v>
      </c>
      <c r="I33" s="2"/>
      <c r="J33" s="2">
        <v>1</v>
      </c>
      <c r="K33" s="2"/>
      <c r="L33" s="2">
        <v>1</v>
      </c>
      <c r="M33" s="2"/>
      <c r="N33" s="2">
        <f t="shared" si="4"/>
        <v>6</v>
      </c>
    </row>
    <row r="34" spans="1:15" ht="15.75" customHeight="1">
      <c r="A34" s="2" t="s">
        <v>30</v>
      </c>
      <c r="B34" s="2">
        <f aca="true" t="shared" si="5" ref="B34:M34">SUM(B29:B33)</f>
        <v>3</v>
      </c>
      <c r="C34" s="2">
        <f t="shared" si="5"/>
        <v>1</v>
      </c>
      <c r="D34" s="2">
        <f t="shared" si="5"/>
        <v>2</v>
      </c>
      <c r="E34" s="2">
        <f t="shared" si="5"/>
        <v>2</v>
      </c>
      <c r="F34" s="2">
        <f t="shared" si="5"/>
        <v>2</v>
      </c>
      <c r="G34" s="2">
        <f t="shared" si="5"/>
        <v>1</v>
      </c>
      <c r="H34" s="2">
        <f t="shared" si="5"/>
        <v>3</v>
      </c>
      <c r="I34" s="2">
        <f t="shared" si="5"/>
        <v>1</v>
      </c>
      <c r="J34" s="2">
        <f t="shared" si="5"/>
        <v>2</v>
      </c>
      <c r="K34" s="2">
        <f t="shared" si="5"/>
        <v>21</v>
      </c>
      <c r="L34" s="2">
        <f t="shared" si="5"/>
        <v>2</v>
      </c>
      <c r="M34" s="2">
        <f t="shared" si="5"/>
        <v>2</v>
      </c>
      <c r="N34" s="2">
        <f t="shared" si="4"/>
        <v>42</v>
      </c>
      <c r="O34" s="5">
        <f>N34/N59%</f>
        <v>3.4313725490196076</v>
      </c>
    </row>
    <row r="35" spans="1:13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customHeight="1">
      <c r="A36" s="2" t="s">
        <v>31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4" ht="15.75" customHeight="1">
      <c r="A37" s="2" t="s">
        <v>32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f aca="true" t="shared" si="6" ref="N37:N42">SUM(B37:M37)</f>
        <v>0</v>
      </c>
    </row>
    <row r="38" spans="1:14" ht="15.75" customHeight="1">
      <c r="A38" s="2" t="s">
        <v>33</v>
      </c>
      <c r="B38" s="2"/>
      <c r="C38" s="2"/>
      <c r="D38" s="2">
        <v>1</v>
      </c>
      <c r="E38" s="2">
        <v>1</v>
      </c>
      <c r="F38" s="2"/>
      <c r="G38" s="2"/>
      <c r="H38" s="2"/>
      <c r="I38" s="2"/>
      <c r="J38" s="2"/>
      <c r="K38" s="2"/>
      <c r="L38" s="2"/>
      <c r="M38" s="2"/>
      <c r="N38" s="2">
        <f t="shared" si="6"/>
        <v>2</v>
      </c>
    </row>
    <row r="39" spans="1:14" ht="15.75" customHeight="1">
      <c r="A39" s="2" t="s">
        <v>34</v>
      </c>
      <c r="B39" s="2"/>
      <c r="C39" s="2"/>
      <c r="D39" s="2">
        <v>1</v>
      </c>
      <c r="E39" s="2"/>
      <c r="F39" s="2">
        <v>1</v>
      </c>
      <c r="G39" s="2"/>
      <c r="H39" s="2"/>
      <c r="I39" s="2"/>
      <c r="J39" s="2"/>
      <c r="K39" s="2"/>
      <c r="L39" s="2"/>
      <c r="M39" s="2"/>
      <c r="N39" s="2">
        <f t="shared" si="6"/>
        <v>2</v>
      </c>
    </row>
    <row r="40" spans="1:14" ht="15.75" customHeight="1">
      <c r="A40" s="2" t="s">
        <v>35</v>
      </c>
      <c r="B40" s="2"/>
      <c r="C40" s="2"/>
      <c r="D40" s="2"/>
      <c r="E40" s="2"/>
      <c r="F40" s="2"/>
      <c r="G40" s="2">
        <v>1</v>
      </c>
      <c r="H40" s="2"/>
      <c r="I40" s="2">
        <v>1</v>
      </c>
      <c r="J40" s="2"/>
      <c r="K40" s="2"/>
      <c r="L40" s="2"/>
      <c r="M40" s="2"/>
      <c r="N40" s="2">
        <f t="shared" si="6"/>
        <v>2</v>
      </c>
    </row>
    <row r="41" spans="1:14" ht="15.75" customHeight="1">
      <c r="A41" s="2" t="s">
        <v>55</v>
      </c>
      <c r="B41" s="2">
        <v>1</v>
      </c>
      <c r="C41" s="2"/>
      <c r="D41" s="2"/>
      <c r="E41" s="2">
        <v>1</v>
      </c>
      <c r="F41" s="2"/>
      <c r="G41" s="2"/>
      <c r="H41" s="2">
        <v>1</v>
      </c>
      <c r="I41" s="2"/>
      <c r="J41" s="2"/>
      <c r="K41" s="2">
        <v>1</v>
      </c>
      <c r="L41" s="2"/>
      <c r="M41" s="2"/>
      <c r="N41" s="2">
        <f t="shared" si="6"/>
        <v>4</v>
      </c>
    </row>
    <row r="42" spans="1:15" ht="15.75" customHeight="1">
      <c r="A42" s="2" t="s">
        <v>36</v>
      </c>
      <c r="B42" s="2">
        <f aca="true" t="shared" si="7" ref="B42:M42">SUM(B37:B41)</f>
        <v>1</v>
      </c>
      <c r="C42" s="2">
        <f t="shared" si="7"/>
        <v>0</v>
      </c>
      <c r="D42" s="2">
        <f t="shared" si="7"/>
        <v>2</v>
      </c>
      <c r="E42" s="2">
        <f t="shared" si="7"/>
        <v>2</v>
      </c>
      <c r="F42" s="2">
        <f t="shared" si="7"/>
        <v>1</v>
      </c>
      <c r="G42" s="2">
        <f t="shared" si="7"/>
        <v>1</v>
      </c>
      <c r="H42" s="2">
        <f t="shared" si="7"/>
        <v>1</v>
      </c>
      <c r="I42" s="2">
        <f t="shared" si="7"/>
        <v>1</v>
      </c>
      <c r="J42" s="2">
        <f t="shared" si="7"/>
        <v>0</v>
      </c>
      <c r="K42" s="2">
        <f t="shared" si="7"/>
        <v>1</v>
      </c>
      <c r="L42" s="2">
        <f t="shared" si="7"/>
        <v>0</v>
      </c>
      <c r="M42" s="2">
        <f t="shared" si="7"/>
        <v>0</v>
      </c>
      <c r="N42" s="2">
        <f t="shared" si="6"/>
        <v>10</v>
      </c>
      <c r="O42" s="5">
        <f>N42/N59%</f>
        <v>0.8169934640522876</v>
      </c>
    </row>
    <row r="43" spans="1:1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 customHeight="1">
      <c r="A44" s="2" t="s">
        <v>37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4" ht="15.75" customHeight="1">
      <c r="A45" s="2" t="s">
        <v>38</v>
      </c>
      <c r="B45" s="2"/>
      <c r="C45" s="2">
        <v>1</v>
      </c>
      <c r="D45" s="2"/>
      <c r="E45" s="2"/>
      <c r="F45" s="2">
        <v>1</v>
      </c>
      <c r="G45" s="2"/>
      <c r="H45" s="2"/>
      <c r="I45" s="2">
        <v>1</v>
      </c>
      <c r="J45" s="2"/>
      <c r="K45" s="2"/>
      <c r="L45" s="2">
        <v>1</v>
      </c>
      <c r="M45" s="2"/>
      <c r="N45" s="2">
        <f>SUM(B45:M45)</f>
        <v>4</v>
      </c>
    </row>
    <row r="46" spans="1:14" ht="15.75" customHeight="1">
      <c r="A46" s="2" t="s">
        <v>39</v>
      </c>
      <c r="B46" s="2">
        <f>SUM(B45)</f>
        <v>0</v>
      </c>
      <c r="C46" s="2">
        <f>SUM(C45)</f>
        <v>1</v>
      </c>
      <c r="D46" s="2">
        <f>SUM(D45)</f>
        <v>0</v>
      </c>
      <c r="E46" s="2">
        <f>SUM(D45)</f>
        <v>0</v>
      </c>
      <c r="F46" s="2">
        <f aca="true" t="shared" si="8" ref="F46:M46">SUM(F45)</f>
        <v>1</v>
      </c>
      <c r="G46" s="2">
        <f t="shared" si="8"/>
        <v>0</v>
      </c>
      <c r="H46" s="2">
        <f t="shared" si="8"/>
        <v>0</v>
      </c>
      <c r="I46" s="2">
        <f t="shared" si="8"/>
        <v>1</v>
      </c>
      <c r="J46" s="2">
        <f t="shared" si="8"/>
        <v>0</v>
      </c>
      <c r="K46" s="2">
        <f t="shared" si="8"/>
        <v>0</v>
      </c>
      <c r="L46" s="2">
        <f t="shared" si="8"/>
        <v>1</v>
      </c>
      <c r="M46" s="2">
        <f t="shared" si="8"/>
        <v>0</v>
      </c>
      <c r="N46" s="2">
        <f>SUM(B46:M46)</f>
        <v>4</v>
      </c>
    </row>
    <row r="47" spans="1:13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 customHeight="1">
      <c r="A48" s="2" t="s">
        <v>40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4" ht="15.75" customHeight="1">
      <c r="A49" s="2" t="s">
        <v>60</v>
      </c>
      <c r="B49" s="2">
        <v>1</v>
      </c>
      <c r="C49" s="2">
        <v>1</v>
      </c>
      <c r="D49" s="2">
        <v>1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M49" s="2">
        <v>1</v>
      </c>
      <c r="N49" s="2">
        <f>SUM(B49:M49)</f>
        <v>12</v>
      </c>
    </row>
    <row r="50" spans="1:14" ht="15.75" customHeight="1">
      <c r="A50" s="2" t="s">
        <v>41</v>
      </c>
      <c r="B50" s="2">
        <v>1</v>
      </c>
      <c r="C50" s="2">
        <v>1</v>
      </c>
      <c r="D50" s="2">
        <v>1</v>
      </c>
      <c r="E50" s="2">
        <v>1</v>
      </c>
      <c r="F50" s="2">
        <v>1</v>
      </c>
      <c r="G50" s="2">
        <v>1</v>
      </c>
      <c r="H50" s="2">
        <v>1</v>
      </c>
      <c r="I50" s="2">
        <v>1</v>
      </c>
      <c r="J50" s="2">
        <v>1</v>
      </c>
      <c r="K50" s="2">
        <v>1</v>
      </c>
      <c r="L50" s="2">
        <v>1</v>
      </c>
      <c r="M50" s="2">
        <v>1</v>
      </c>
      <c r="N50" s="2">
        <f>SUM(B50:M50)</f>
        <v>12</v>
      </c>
    </row>
    <row r="51" spans="1:15" ht="15.75" customHeight="1">
      <c r="A51" s="2" t="s">
        <v>42</v>
      </c>
      <c r="B51" s="2">
        <f aca="true" t="shared" si="9" ref="B51:M51">SUM(B49:B50)</f>
        <v>2</v>
      </c>
      <c r="C51" s="2">
        <f t="shared" si="9"/>
        <v>2</v>
      </c>
      <c r="D51" s="2">
        <f t="shared" si="9"/>
        <v>2</v>
      </c>
      <c r="E51" s="2">
        <f t="shared" si="9"/>
        <v>2</v>
      </c>
      <c r="F51" s="2">
        <f t="shared" si="9"/>
        <v>2</v>
      </c>
      <c r="G51" s="2">
        <f t="shared" si="9"/>
        <v>2</v>
      </c>
      <c r="H51" s="2">
        <f t="shared" si="9"/>
        <v>2</v>
      </c>
      <c r="I51" s="2">
        <f t="shared" si="9"/>
        <v>2</v>
      </c>
      <c r="J51" s="2">
        <f t="shared" si="9"/>
        <v>2</v>
      </c>
      <c r="K51" s="2">
        <f t="shared" si="9"/>
        <v>2</v>
      </c>
      <c r="L51" s="2">
        <f t="shared" si="9"/>
        <v>2</v>
      </c>
      <c r="M51" s="2">
        <f t="shared" si="9"/>
        <v>2</v>
      </c>
      <c r="N51" s="2">
        <f>SUM(B51:M51)</f>
        <v>24</v>
      </c>
      <c r="O51" s="5">
        <f>N51/N59%</f>
        <v>1.9607843137254901</v>
      </c>
    </row>
    <row r="52" spans="1:13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5" ht="15.75" customHeight="1">
      <c r="A53" s="2" t="s">
        <v>12</v>
      </c>
      <c r="B53" s="2">
        <f aca="true" t="shared" si="10" ref="B53:M53">SUM(B9,B13,B14,B16,B26,B34,B42,B46,B51)</f>
        <v>14</v>
      </c>
      <c r="C53" s="2">
        <f t="shared" si="10"/>
        <v>10</v>
      </c>
      <c r="D53" s="2">
        <f t="shared" si="10"/>
        <v>12</v>
      </c>
      <c r="E53" s="2">
        <f t="shared" si="10"/>
        <v>14</v>
      </c>
      <c r="F53" s="2">
        <f t="shared" si="10"/>
        <v>12</v>
      </c>
      <c r="G53" s="2">
        <f t="shared" si="10"/>
        <v>10</v>
      </c>
      <c r="H53" s="2">
        <f t="shared" si="10"/>
        <v>14</v>
      </c>
      <c r="I53" s="2">
        <f t="shared" si="10"/>
        <v>11</v>
      </c>
      <c r="J53" s="2">
        <f t="shared" si="10"/>
        <v>10</v>
      </c>
      <c r="K53" s="2">
        <f t="shared" si="10"/>
        <v>32</v>
      </c>
      <c r="L53" s="2">
        <f t="shared" si="10"/>
        <v>11</v>
      </c>
      <c r="M53" s="2">
        <f t="shared" si="10"/>
        <v>11</v>
      </c>
      <c r="N53" s="2">
        <f>SUM(B53:M53)</f>
        <v>161</v>
      </c>
      <c r="O53" s="5">
        <f>N53/N59%</f>
        <v>13.15359477124183</v>
      </c>
    </row>
    <row r="54" spans="1:13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 customHeight="1">
      <c r="A55" s="2" t="s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4" ht="15.75" customHeight="1">
      <c r="A56" s="2" t="s">
        <v>59</v>
      </c>
      <c r="B56" s="2">
        <v>100</v>
      </c>
      <c r="C56" s="2">
        <v>100</v>
      </c>
      <c r="D56" s="2">
        <v>100</v>
      </c>
      <c r="E56" s="2">
        <v>100</v>
      </c>
      <c r="F56" s="2">
        <v>100</v>
      </c>
      <c r="G56" s="2">
        <v>100</v>
      </c>
      <c r="H56" s="2">
        <v>100</v>
      </c>
      <c r="I56" s="2">
        <v>100</v>
      </c>
      <c r="J56" s="2">
        <v>100</v>
      </c>
      <c r="K56" s="2">
        <v>100</v>
      </c>
      <c r="L56" s="2">
        <v>100</v>
      </c>
      <c r="M56" s="2">
        <v>100</v>
      </c>
      <c r="N56" s="2">
        <f>SUM(B56:M56)</f>
        <v>1200</v>
      </c>
    </row>
    <row r="57" spans="1:14" ht="15.75" customHeight="1">
      <c r="A57" s="2" t="s">
        <v>44</v>
      </c>
      <c r="B57" s="2">
        <v>1</v>
      </c>
      <c r="C57" s="2">
        <v>1</v>
      </c>
      <c r="D57" s="2">
        <v>1</v>
      </c>
      <c r="E57" s="2">
        <v>1</v>
      </c>
      <c r="F57" s="2">
        <v>1</v>
      </c>
      <c r="G57" s="2">
        <v>1</v>
      </c>
      <c r="H57" s="2">
        <v>1</v>
      </c>
      <c r="I57" s="2">
        <v>1</v>
      </c>
      <c r="J57" s="2">
        <v>1</v>
      </c>
      <c r="K57" s="2">
        <v>1</v>
      </c>
      <c r="L57" s="2">
        <v>1</v>
      </c>
      <c r="M57" s="2">
        <v>1</v>
      </c>
      <c r="N57" s="2">
        <f>SUM(B57:M57)</f>
        <v>12</v>
      </c>
    </row>
    <row r="58" spans="1:14" ht="15.75" customHeight="1">
      <c r="A58" s="2" t="s">
        <v>52</v>
      </c>
      <c r="B58" s="2">
        <v>1</v>
      </c>
      <c r="C58" s="2">
        <v>1</v>
      </c>
      <c r="D58" s="2">
        <v>1</v>
      </c>
      <c r="E58" s="2">
        <v>1</v>
      </c>
      <c r="F58" s="2">
        <v>1</v>
      </c>
      <c r="G58" s="2">
        <v>1</v>
      </c>
      <c r="H58" s="2">
        <v>1</v>
      </c>
      <c r="I58" s="2">
        <v>1</v>
      </c>
      <c r="J58" s="2">
        <v>1</v>
      </c>
      <c r="K58" s="2">
        <v>1</v>
      </c>
      <c r="L58" s="2">
        <v>1</v>
      </c>
      <c r="M58" s="2">
        <v>1</v>
      </c>
      <c r="N58" s="2">
        <f>SUM(B58:M58)</f>
        <v>12</v>
      </c>
    </row>
    <row r="59" spans="1:14" ht="15.75" customHeight="1">
      <c r="A59" s="2"/>
      <c r="B59" s="2">
        <f aca="true" t="shared" si="11" ref="B59:N59">SUM(B56:B58)</f>
        <v>102</v>
      </c>
      <c r="C59" s="2">
        <f t="shared" si="11"/>
        <v>102</v>
      </c>
      <c r="D59" s="2">
        <f t="shared" si="11"/>
        <v>102</v>
      </c>
      <c r="E59" s="2">
        <f t="shared" si="11"/>
        <v>102</v>
      </c>
      <c r="F59" s="2">
        <f t="shared" si="11"/>
        <v>102</v>
      </c>
      <c r="G59" s="2">
        <f t="shared" si="11"/>
        <v>102</v>
      </c>
      <c r="H59" s="2">
        <f t="shared" si="11"/>
        <v>102</v>
      </c>
      <c r="I59" s="2">
        <f t="shared" si="11"/>
        <v>102</v>
      </c>
      <c r="J59" s="2">
        <f t="shared" si="11"/>
        <v>102</v>
      </c>
      <c r="K59" s="2">
        <f t="shared" si="11"/>
        <v>102</v>
      </c>
      <c r="L59" s="2">
        <f t="shared" si="11"/>
        <v>102</v>
      </c>
      <c r="M59" s="2">
        <f t="shared" si="11"/>
        <v>102</v>
      </c>
      <c r="N59" s="2">
        <f t="shared" si="11"/>
        <v>1224</v>
      </c>
    </row>
    <row r="60" spans="1:13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5" ht="15.75" customHeight="1">
      <c r="A61" s="6" t="s">
        <v>45</v>
      </c>
      <c r="B61" s="6">
        <f aca="true" t="shared" si="12" ref="B61:M61">(B59-B53)</f>
        <v>88</v>
      </c>
      <c r="C61" s="6">
        <f t="shared" si="12"/>
        <v>92</v>
      </c>
      <c r="D61" s="6">
        <f t="shared" si="12"/>
        <v>90</v>
      </c>
      <c r="E61" s="6">
        <f t="shared" si="12"/>
        <v>88</v>
      </c>
      <c r="F61" s="6">
        <f t="shared" si="12"/>
        <v>90</v>
      </c>
      <c r="G61" s="6">
        <f t="shared" si="12"/>
        <v>92</v>
      </c>
      <c r="H61" s="6">
        <f t="shared" si="12"/>
        <v>88</v>
      </c>
      <c r="I61" s="6">
        <f t="shared" si="12"/>
        <v>91</v>
      </c>
      <c r="J61" s="6">
        <f t="shared" si="12"/>
        <v>92</v>
      </c>
      <c r="K61" s="6">
        <f t="shared" si="12"/>
        <v>70</v>
      </c>
      <c r="L61" s="6">
        <f t="shared" si="12"/>
        <v>91</v>
      </c>
      <c r="M61" s="6">
        <f t="shared" si="12"/>
        <v>91</v>
      </c>
      <c r="N61" s="2">
        <f>SUM(B61:M61)</f>
        <v>1063</v>
      </c>
      <c r="O61" s="5">
        <f>N61/N59%</f>
        <v>86.84640522875817</v>
      </c>
    </row>
    <row r="62" spans="1:13" s="2" customFormat="1" ht="15.75" customHeight="1">
      <c r="A62" s="2" t="s">
        <v>46</v>
      </c>
      <c r="B62" s="2">
        <f>B61</f>
        <v>88</v>
      </c>
      <c r="C62" s="2">
        <f aca="true" t="shared" si="13" ref="C62:M62">(B62+C61)</f>
        <v>180</v>
      </c>
      <c r="D62" s="2">
        <f t="shared" si="13"/>
        <v>270</v>
      </c>
      <c r="E62" s="2">
        <f t="shared" si="13"/>
        <v>358</v>
      </c>
      <c r="F62" s="2">
        <f t="shared" si="13"/>
        <v>448</v>
      </c>
      <c r="G62" s="2">
        <f t="shared" si="13"/>
        <v>540</v>
      </c>
      <c r="H62" s="2">
        <f t="shared" si="13"/>
        <v>628</v>
      </c>
      <c r="I62" s="2">
        <f t="shared" si="13"/>
        <v>719</v>
      </c>
      <c r="J62" s="2">
        <f t="shared" si="13"/>
        <v>811</v>
      </c>
      <c r="K62" s="2">
        <f t="shared" si="13"/>
        <v>881</v>
      </c>
      <c r="L62" s="2">
        <f t="shared" si="13"/>
        <v>972</v>
      </c>
      <c r="M62" s="2">
        <f t="shared" si="13"/>
        <v>1063</v>
      </c>
    </row>
  </sheetData>
  <printOptions/>
  <pageMargins left="1.08" right="0" top="1" bottom="0.5511811023622047" header="0.47" footer="0.5118110236220472"/>
  <pageSetup horizontalDpi="300" verticalDpi="300" orientation="portrait" paperSize="9" scale="90" r:id="rId1"/>
  <headerFooter alignWithMargins="0">
    <oddHeader>&amp;C&amp;8BUDGET per 1 januari 2005</oddHeader>
    <oddFooter>&amp;R&amp;8
Bijgewerkt t/m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Axis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Karman</dc:creator>
  <cp:keywords/>
  <dc:description/>
  <cp:lastModifiedBy>Jan Karman</cp:lastModifiedBy>
  <cp:lastPrinted>2005-10-23T13:02:48Z</cp:lastPrinted>
  <dcterms:created xsi:type="dcterms:W3CDTF">2004-05-13T12:41:30Z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